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7" activeTab="0"/>
  </bookViews>
  <sheets>
    <sheet name="tiskopis 1" sheetId="1" r:id="rId1"/>
    <sheet name="tiskopis 2" sheetId="2" r:id="rId2"/>
    <sheet name="tiskopis 3" sheetId="3" r:id="rId3"/>
    <sheet name="tiskopis 4" sheetId="4" r:id="rId4"/>
    <sheet name="tiskopis 5" sheetId="5" r:id="rId5"/>
    <sheet name="tiskopis 6" sheetId="6" r:id="rId6"/>
    <sheet name="tiskopis 7" sheetId="7" r:id="rId7"/>
    <sheet name="tiskopis 8" sheetId="8" r:id="rId8"/>
    <sheet name="tiskopis 9" sheetId="9" r:id="rId9"/>
    <sheet name="tiskopis 10" sheetId="10" r:id="rId10"/>
  </sheets>
  <definedNames>
    <definedName name="_xlnm.Print_Area" localSheetId="0">'tiskopis 1'!$A$1:$Q$62</definedName>
    <definedName name="_xlnm.Print_Area" localSheetId="9">'tiskopis 10'!$A$1:$Q$62</definedName>
    <definedName name="_xlnm.Print_Area" localSheetId="1">'tiskopis 2'!$A$1:$Q$62</definedName>
    <definedName name="_xlnm.Print_Area" localSheetId="2">'tiskopis 3'!$A$1:$Q$62</definedName>
    <definedName name="_xlnm.Print_Area" localSheetId="3">'tiskopis 4'!$A$1:$Q$62</definedName>
    <definedName name="_xlnm.Print_Area" localSheetId="4">'tiskopis 5'!$A$1:$Q$62</definedName>
    <definedName name="_xlnm.Print_Area" localSheetId="5">'tiskopis 6'!$A$1:$Q$62</definedName>
    <definedName name="_xlnm.Print_Area" localSheetId="6">'tiskopis 7'!$A$1:$Q$62</definedName>
    <definedName name="_xlnm.Print_Area" localSheetId="7">'tiskopis 8'!$A$1:$Q$62</definedName>
    <definedName name="_xlnm.Print_Area" localSheetId="8">'tiskopis 9'!$A$1:$Q$62</definedName>
  </definedNames>
  <calcPr fullCalcOnLoad="1"/>
</workbook>
</file>

<file path=xl/sharedStrings.xml><?xml version="1.0" encoding="utf-8"?>
<sst xmlns="http://schemas.openxmlformats.org/spreadsheetml/2006/main" count="1790" uniqueCount="306">
  <si>
    <t>strana: 1/10</t>
  </si>
  <si>
    <t>Verze: únor 2017</t>
  </si>
  <si>
    <t>OBJEDNÁVKA FORMÁTOVÁNÍ A OLEPOVÁNÍ PLOŠNÝCH DÍLCŮ</t>
  </si>
  <si>
    <t>datum obj:</t>
  </si>
  <si>
    <t>firma:</t>
  </si>
  <si>
    <t>ičo:</t>
  </si>
  <si>
    <t>telefon:</t>
  </si>
  <si>
    <t>dodací adresa:</t>
  </si>
  <si>
    <t xml:space="preserve"> Libušina 97, 772 00 Olomouc</t>
  </si>
  <si>
    <t>rezani.olomouc@demos-trade.com</t>
  </si>
  <si>
    <t>dekor/obj. čís.</t>
  </si>
  <si>
    <t xml:space="preserve">tel: 724 023 109, 585 150 580 </t>
  </si>
  <si>
    <t>název dílce:</t>
  </si>
  <si>
    <t>x = délka:</t>
  </si>
  <si>
    <t>y = šířka:</t>
  </si>
  <si>
    <t>počet</t>
  </si>
  <si>
    <t>síla hrany v mm:</t>
  </si>
  <si>
    <t>hranění</t>
  </si>
  <si>
    <t>poznámka</t>
  </si>
  <si>
    <t>(po létech)</t>
  </si>
  <si>
    <t>(napříč létům)</t>
  </si>
  <si>
    <t>kusů:</t>
  </si>
  <si>
    <t>x</t>
  </si>
  <si>
    <t>y</t>
  </si>
  <si>
    <t>UVEDENÉ ROZMĚRY JSOU PO OHRANĚNÍ !!!!</t>
  </si>
  <si>
    <t>1.</t>
  </si>
  <si>
    <t>mm</t>
  </si>
  <si>
    <t>ks</t>
  </si>
  <si>
    <t>y - 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</si>
  <si>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</si>
  <si>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</si>
  <si>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</si>
  <si>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</si>
  <si>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</si>
  <si>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</si>
  <si>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</si>
  <si>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</si>
  <si>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</si>
  <si>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</si>
  <si>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</si>
  <si>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</si>
  <si>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</si>
  <si>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</si>
  <si>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</si>
  <si>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</si>
  <si>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</si>
  <si>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</si>
  <si>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</si>
  <si>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</si>
  <si>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</si>
  <si>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</si>
  <si>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</si>
  <si>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</si>
  <si>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PLOŠNÝ MATERIÁLCELKEM:</t>
  </si>
  <si>
    <t>m2</t>
  </si>
  <si>
    <t>údaj je orientační</t>
  </si>
  <si>
    <t>HRANA 0,5 CELKEM:</t>
  </si>
  <si>
    <t>m</t>
  </si>
  <si>
    <t>}</t>
  </si>
  <si>
    <t>HRANA 1,0 CELKEM:</t>
  </si>
  <si>
    <t>včetně odpadu na ořez</t>
  </si>
  <si>
    <t>HRANA 2,0 CELKEM:</t>
  </si>
  <si>
    <t>příklad:</t>
  </si>
  <si>
    <t>bok skřínky dřez</t>
  </si>
  <si>
    <t>Rozměr dílce je s hranou, je olepen ABS 2mm z dlouhé strany,na krátkých stranách je nalepena ABS 0,5mm.</t>
  </si>
  <si>
    <t xml:space="preserve">Druhá dlouhá strana je bez olepení. </t>
  </si>
  <si>
    <t>vyplňuje se v případě, že hrana bude jiný dekor než plošný materiál,  bude použita jiná hrana než ABS, popř. jiná poznámka k dané položce</t>
  </si>
  <si>
    <t>Minimální rozměry dílce: 80 x 140 mm</t>
  </si>
  <si>
    <t>ODPAD VRACÍME V PÁSECH 1000 mm.</t>
  </si>
  <si>
    <t>OBJEDNÁVKY ZASÍLEJTE V ELEKTRONICKÉ PODOBĚ VYPLNĚNÉ V EXCELU (NE RUČNĚ!)</t>
  </si>
  <si>
    <r>
      <t xml:space="preserve">Dýha Max s.r.o.  IČO: 05633494  </t>
    </r>
    <r>
      <rPr>
        <b/>
        <sz val="10"/>
        <rFont val="Arial"/>
        <family val="2"/>
      </rPr>
      <t>kontakt technik výroby: 601 560 111 (komunikace), mistr výroby: 602 526 746</t>
    </r>
  </si>
  <si>
    <t>`</t>
  </si>
  <si>
    <t>strana: 2/10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</si>
  <si>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</si>
  <si>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</si>
  <si>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</si>
  <si>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</si>
  <si>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</si>
  <si>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</si>
  <si>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</si>
  <si>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</si>
  <si>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</si>
  <si>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</si>
  <si>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</si>
  <si>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</si>
  <si>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</si>
  <si>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</si>
  <si>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</si>
  <si>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</si>
  <si>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</si>
  <si>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</si>
  <si>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</si>
  <si>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</si>
  <si>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</si>
  <si>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</si>
  <si>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</si>
  <si>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</si>
  <si>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</si>
  <si>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strana: 3/10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</si>
  <si>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</si>
  <si>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</si>
  <si>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</si>
  <si>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</si>
  <si>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</si>
  <si>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</si>
  <si>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</si>
  <si>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</si>
  <si>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</si>
  <si>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</si>
  <si>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</si>
  <si>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</si>
  <si>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</si>
  <si>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</si>
  <si>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</si>
  <si>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</si>
  <si>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</si>
  <si>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</si>
  <si>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</si>
  <si>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</si>
  <si>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</si>
  <si>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</si>
  <si>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</si>
  <si>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</si>
  <si>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</si>
  <si>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strana: 4/10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</si>
  <si>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</si>
  <si>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</si>
  <si>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</si>
  <si>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</si>
  <si>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</si>
  <si>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</si>
  <si>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</si>
  <si>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</si>
  <si>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</si>
  <si>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</si>
  <si>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</si>
  <si>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</si>
  <si>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</si>
  <si>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</si>
  <si>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</si>
  <si>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</si>
  <si>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</si>
  <si>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</si>
  <si>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</si>
  <si>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</si>
  <si>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</si>
  <si>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</si>
  <si>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</si>
  <si>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</si>
  <si>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</si>
  <si>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strana: 5/10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</si>
  <si>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</si>
  <si>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</si>
  <si>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</si>
  <si>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</si>
  <si>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</si>
  <si>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</si>
  <si>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</si>
  <si>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</si>
  <si>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</si>
  <si>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</si>
  <si>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</si>
  <si>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</si>
  <si>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</si>
  <si>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</si>
  <si>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</si>
  <si>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</si>
  <si>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</si>
  <si>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</si>
  <si>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</si>
  <si>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</si>
  <si>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</si>
  <si>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</si>
  <si>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</si>
  <si>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</si>
  <si>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</si>
  <si>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strana: 6/10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</si>
  <si>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</si>
  <si>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</si>
  <si>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</si>
  <si>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</si>
  <si>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</si>
  <si>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</si>
  <si>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</si>
  <si>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</si>
  <si>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</si>
  <si>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</si>
  <si>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</si>
  <si>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</si>
  <si>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</si>
  <si>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</si>
  <si>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</si>
  <si>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</si>
  <si>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</si>
  <si>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</si>
  <si>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</si>
  <si>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</si>
  <si>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</si>
  <si>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</si>
  <si>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</si>
  <si>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</si>
  <si>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</si>
  <si>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strana: 7/10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</si>
  <si>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</si>
  <si>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</si>
  <si>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</si>
  <si>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</si>
  <si>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</si>
  <si>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</si>
  <si>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</si>
  <si>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</si>
  <si>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</si>
  <si>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</si>
  <si>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</si>
  <si>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</si>
  <si>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</si>
  <si>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</si>
  <si>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</si>
  <si>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</si>
  <si>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</si>
  <si>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</si>
  <si>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</si>
  <si>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</si>
  <si>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</si>
  <si>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</si>
  <si>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</si>
  <si>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</si>
  <si>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</si>
  <si>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strana: 8/10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</si>
  <si>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</si>
  <si>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</si>
  <si>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</si>
  <si>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</si>
  <si>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</si>
  <si>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</si>
  <si>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</si>
  <si>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</si>
  <si>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</si>
  <si>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</si>
  <si>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</si>
  <si>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</si>
  <si>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</si>
  <si>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</si>
  <si>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</si>
  <si>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</si>
  <si>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</si>
  <si>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</si>
  <si>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</si>
  <si>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</si>
  <si>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</si>
  <si>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</si>
  <si>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</si>
  <si>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</si>
  <si>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</si>
  <si>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strana: 9/10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</si>
  <si>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</si>
  <si>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</si>
  <si>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</si>
  <si>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</si>
  <si>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</si>
  <si>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</si>
  <si>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</si>
  <si>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</si>
  <si>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</si>
  <si>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</si>
  <si>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</si>
  <si>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</si>
  <si>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</si>
  <si>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</si>
  <si>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</si>
  <si>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</si>
  <si>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</si>
  <si>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</si>
  <si>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</si>
  <si>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</si>
  <si>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</si>
  <si>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</si>
  <si>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</si>
  <si>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</si>
  <si>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</si>
  <si>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strana: 10/10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</si>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</sst>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color indexed="63"/>
      <name val="Arial"/>
      <family val="2"/>
    </font>
    <font>
      <b/>
      <sz val="13"/>
      <name val="Arial"/>
      <family val="2"/>
    </font>
    <font>
      <b/>
      <sz val="13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b/>
      <sz val="9"/>
      <color indexed="10"/>
      <name val="Arial"/>
      <family val="2"/>
    </font>
    <font>
      <sz val="36"/>
      <name val="Arial Narrow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vertical="center"/>
    </xf>
    <xf numFmtId="164" fontId="2" fillId="0" borderId="0" xfId="0" applyFont="1" applyAlignment="1">
      <alignment wrapText="1"/>
    </xf>
    <xf numFmtId="164" fontId="3" fillId="2" borderId="0" xfId="0" applyFont="1" applyFill="1" applyBorder="1" applyAlignment="1" applyProtection="1">
      <alignment horizontal="right" vertical="center"/>
      <protection/>
    </xf>
    <xf numFmtId="164" fontId="4" fillId="3" borderId="0" xfId="0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5" fillId="0" borderId="1" xfId="0" applyFont="1" applyBorder="1" applyAlignment="1" applyProtection="1">
      <alignment/>
      <protection locked="0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7" fillId="4" borderId="2" xfId="0" applyFont="1" applyFill="1" applyBorder="1" applyAlignment="1">
      <alignment horizontal="center"/>
    </xf>
    <xf numFmtId="164" fontId="1" fillId="4" borderId="5" xfId="0" applyFont="1" applyFill="1" applyBorder="1" applyAlignment="1" applyProtection="1">
      <alignment horizontal="center" vertical="center"/>
      <protection locked="0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7" fillId="4" borderId="6" xfId="0" applyFont="1" applyFill="1" applyBorder="1" applyAlignment="1">
      <alignment horizontal="center"/>
    </xf>
    <xf numFmtId="164" fontId="1" fillId="4" borderId="8" xfId="0" applyFont="1" applyFill="1" applyBorder="1" applyAlignment="1" applyProtection="1">
      <alignment horizontal="center" vertical="center"/>
      <protection locked="0"/>
    </xf>
    <xf numFmtId="164" fontId="8" fillId="0" borderId="9" xfId="0" applyFont="1" applyBorder="1" applyAlignment="1">
      <alignment horizontal="center"/>
    </xf>
    <xf numFmtId="164" fontId="9" fillId="0" borderId="9" xfId="20" applyNumberFormat="1" applyFill="1" applyBorder="1" applyAlignment="1" applyProtection="1">
      <alignment horizontal="center"/>
      <protection/>
    </xf>
    <xf numFmtId="164" fontId="7" fillId="4" borderId="6" xfId="0" applyFont="1" applyFill="1" applyBorder="1" applyAlignment="1">
      <alignment horizontal="center" vertical="top" wrapText="1"/>
    </xf>
    <xf numFmtId="164" fontId="5" fillId="4" borderId="8" xfId="0" applyFont="1" applyFill="1" applyBorder="1" applyAlignment="1" applyProtection="1">
      <alignment horizontal="left" vertical="top" wrapText="1"/>
      <protection locked="0"/>
    </xf>
    <xf numFmtId="164" fontId="9" fillId="0" borderId="7" xfId="20" applyNumberFormat="1" applyFill="1" applyBorder="1" applyAlignment="1" applyProtection="1">
      <alignment horizontal="center"/>
      <protection/>
    </xf>
    <xf numFmtId="164" fontId="9" fillId="0" borderId="6" xfId="20" applyNumberFormat="1" applyFill="1" applyBorder="1" applyAlignment="1" applyProtection="1">
      <alignment horizontal="center"/>
      <protection/>
    </xf>
    <xf numFmtId="164" fontId="9" fillId="0" borderId="0" xfId="20" applyNumberFormat="1" applyFill="1" applyBorder="1" applyAlignment="1" applyProtection="1">
      <alignment horizontal="center"/>
      <protection/>
    </xf>
    <xf numFmtId="164" fontId="6" fillId="0" borderId="9" xfId="0" applyFont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4" fontId="1" fillId="4" borderId="11" xfId="0" applyFont="1" applyFill="1" applyBorder="1" applyAlignment="1" applyProtection="1">
      <alignment horizontal="center" vertical="center" wrapText="1"/>
      <protection locked="0"/>
    </xf>
    <xf numFmtId="164" fontId="10" fillId="0" borderId="0" xfId="0" applyFont="1" applyAlignment="1">
      <alignment horizontal="center"/>
    </xf>
    <xf numFmtId="164" fontId="1" fillId="0" borderId="12" xfId="0" applyFont="1" applyBorder="1" applyAlignment="1">
      <alignment horizontal="center"/>
    </xf>
    <xf numFmtId="164" fontId="11" fillId="0" borderId="0" xfId="0" applyFont="1" applyAlignment="1">
      <alignment/>
    </xf>
    <xf numFmtId="164" fontId="1" fillId="0" borderId="0" xfId="0" applyFont="1" applyBorder="1" applyAlignment="1">
      <alignment wrapText="1"/>
    </xf>
    <xf numFmtId="164" fontId="12" fillId="0" borderId="0" xfId="0" applyFont="1" applyBorder="1" applyAlignment="1">
      <alignment vertical="center"/>
    </xf>
    <xf numFmtId="164" fontId="12" fillId="0" borderId="0" xfId="0" applyFont="1" applyAlignment="1">
      <alignment horizontal="left" vertical="center"/>
    </xf>
    <xf numFmtId="164" fontId="1" fillId="0" borderId="0" xfId="0" applyFont="1" applyAlignment="1">
      <alignment horizontal="left" indent="1"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top" wrapText="1"/>
    </xf>
    <xf numFmtId="164" fontId="1" fillId="0" borderId="0" xfId="0" applyFont="1" applyAlignment="1">
      <alignment vertical="top" wrapText="1"/>
    </xf>
    <xf numFmtId="164" fontId="1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>
      <alignment vertical="center"/>
    </xf>
    <xf numFmtId="164" fontId="12" fillId="0" borderId="1" xfId="0" applyFont="1" applyBorder="1" applyAlignment="1">
      <alignment horizontal="left" vertical="center"/>
    </xf>
    <xf numFmtId="164" fontId="0" fillId="0" borderId="1" xfId="0" applyBorder="1" applyAlignment="1">
      <alignment vertical="center"/>
    </xf>
    <xf numFmtId="164" fontId="1" fillId="0" borderId="1" xfId="0" applyFont="1" applyBorder="1" applyAlignment="1">
      <alignment vertical="top" wrapText="1"/>
    </xf>
    <xf numFmtId="164" fontId="8" fillId="0" borderId="13" xfId="0" applyFont="1" applyBorder="1" applyAlignment="1">
      <alignment horizontal="center" vertical="center"/>
    </xf>
    <xf numFmtId="164" fontId="8" fillId="0" borderId="14" xfId="0" applyFont="1" applyBorder="1" applyAlignment="1">
      <alignment horizontal="center"/>
    </xf>
    <xf numFmtId="164" fontId="0" fillId="0" borderId="15" xfId="0" applyBorder="1" applyAlignment="1">
      <alignment/>
    </xf>
    <xf numFmtId="164" fontId="8" fillId="0" borderId="16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64" fontId="0" fillId="0" borderId="1" xfId="0" applyBorder="1" applyAlignment="1">
      <alignment/>
    </xf>
    <xf numFmtId="164" fontId="13" fillId="0" borderId="18" xfId="0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13" fillId="0" borderId="19" xfId="0" applyFont="1" applyBorder="1" applyAlignment="1">
      <alignment horizontal="center"/>
    </xf>
    <xf numFmtId="164" fontId="14" fillId="0" borderId="17" xfId="0" applyNumberFormat="1" applyFont="1" applyBorder="1" applyAlignment="1">
      <alignment horizontal="center"/>
    </xf>
    <xf numFmtId="164" fontId="15" fillId="0" borderId="2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5" fontId="1" fillId="0" borderId="13" xfId="0" applyNumberFormat="1" applyFont="1" applyBorder="1" applyAlignment="1" applyProtection="1">
      <alignment/>
      <protection locked="0"/>
    </xf>
    <xf numFmtId="164" fontId="0" fillId="0" borderId="13" xfId="0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1" fillId="0" borderId="13" xfId="0" applyFont="1" applyBorder="1" applyAlignment="1" applyProtection="1">
      <alignment horizontal="center"/>
      <protection locked="0"/>
    </xf>
    <xf numFmtId="164" fontId="0" fillId="5" borderId="13" xfId="0" applyFill="1" applyBorder="1" applyAlignment="1" applyProtection="1">
      <alignment horizontal="center"/>
      <protection locked="0"/>
    </xf>
    <xf numFmtId="164" fontId="0" fillId="5" borderId="13" xfId="0" applyFont="1" applyFill="1" applyBorder="1" applyAlignment="1" applyProtection="1">
      <alignment horizontal="center"/>
      <protection locked="0"/>
    </xf>
    <xf numFmtId="164" fontId="1" fillId="0" borderId="13" xfId="0" applyFon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Fill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hidden="1"/>
    </xf>
    <xf numFmtId="164" fontId="16" fillId="0" borderId="0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164" fontId="0" fillId="0" borderId="13" xfId="0" applyFont="1" applyBorder="1" applyAlignment="1">
      <alignment/>
    </xf>
    <xf numFmtId="164" fontId="0" fillId="5" borderId="13" xfId="0" applyFill="1" applyBorder="1" applyAlignment="1">
      <alignment horizontal="center"/>
    </xf>
    <xf numFmtId="164" fontId="1" fillId="5" borderId="13" xfId="0" applyFont="1" applyFill="1" applyBorder="1" applyAlignment="1" applyProtection="1">
      <alignment horizontal="center"/>
      <protection locked="0"/>
    </xf>
    <xf numFmtId="164" fontId="1" fillId="0" borderId="0" xfId="0" applyFont="1" applyAlignment="1">
      <alignment/>
    </xf>
    <xf numFmtId="164" fontId="8" fillId="0" borderId="0" xfId="0" applyNumberFormat="1" applyFont="1" applyAlignment="1">
      <alignment horizontal="left" vertical="top"/>
    </xf>
    <xf numFmtId="164" fontId="1" fillId="0" borderId="0" xfId="0" applyFont="1" applyBorder="1" applyAlignment="1">
      <alignment horizontal="left" vertical="top" wrapText="1"/>
    </xf>
    <xf numFmtId="164" fontId="17" fillId="3" borderId="0" xfId="0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4" fontId="17" fillId="6" borderId="0" xfId="0" applyFont="1" applyFill="1" applyBorder="1" applyAlignment="1">
      <alignment horizontal="center"/>
    </xf>
    <xf numFmtId="164" fontId="18" fillId="6" borderId="0" xfId="0" applyFont="1" applyFill="1" applyBorder="1" applyAlignment="1">
      <alignment horizontal="center"/>
    </xf>
    <xf numFmtId="164" fontId="1" fillId="0" borderId="0" xfId="0" applyFont="1" applyBorder="1" applyAlignment="1" applyProtection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5429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19</xdr:row>
      <xdr:rowOff>314325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14525" y="24955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4575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1624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6</xdr:col>
      <xdr:colOff>0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76300"/>
          <a:ext cx="26193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3907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8572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6191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19</xdr:row>
      <xdr:rowOff>314325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90725" y="24955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5337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2386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5</xdr:col>
      <xdr:colOff>466725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66775"/>
          <a:ext cx="2619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4669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9334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5429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19</xdr:row>
      <xdr:rowOff>314325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14525" y="24955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4575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1624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6</xdr:col>
      <xdr:colOff>0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66775"/>
          <a:ext cx="2619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3907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8572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5429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19</xdr:row>
      <xdr:rowOff>304800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14525" y="2495550"/>
          <a:ext cx="723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4575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1624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6</xdr:col>
      <xdr:colOff>0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66775"/>
          <a:ext cx="2619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3907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8572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6191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19</xdr:row>
      <xdr:rowOff>314325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90725" y="24955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5337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2386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5</xdr:col>
      <xdr:colOff>466725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66775"/>
          <a:ext cx="2619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4669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9334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6191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19</xdr:row>
      <xdr:rowOff>323850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90725" y="2495550"/>
          <a:ext cx="72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5337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2386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5</xdr:col>
      <xdr:colOff>466725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66775"/>
          <a:ext cx="2619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4669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9334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6191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19</xdr:row>
      <xdr:rowOff>323850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90725" y="2495550"/>
          <a:ext cx="72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5337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2386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5</xdr:col>
      <xdr:colOff>466725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66775"/>
          <a:ext cx="2619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4669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9334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6191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19</xdr:row>
      <xdr:rowOff>323850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90725" y="2495550"/>
          <a:ext cx="72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5337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2386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5</xdr:col>
      <xdr:colOff>466725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66775"/>
          <a:ext cx="2619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4669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9334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6191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20</xdr:row>
      <xdr:rowOff>9525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90725" y="2495550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5337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2386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5</xdr:col>
      <xdr:colOff>466725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66775"/>
          <a:ext cx="2619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4669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9334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142875</xdr:rowOff>
    </xdr:from>
    <xdr:to>
      <xdr:col>5</xdr:col>
      <xdr:colOff>171450</xdr:colOff>
      <xdr:row>2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23241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17</xdr:row>
      <xdr:rowOff>171450</xdr:rowOff>
    </xdr:from>
    <xdr:to>
      <xdr:col>1</xdr:col>
      <xdr:colOff>866775</xdr:colOff>
      <xdr:row>19</xdr:row>
      <xdr:rowOff>323850</xdr:rowOff>
    </xdr:to>
    <xdr:sp fLocksText="0">
      <xdr:nvSpPr>
        <xdr:cNvPr id="2" name="TextovéPole 3"/>
        <xdr:cNvSpPr txBox="1">
          <a:spLocks noChangeArrowheads="1"/>
        </xdr:cNvSpPr>
      </xdr:nvSpPr>
      <xdr:spPr>
        <a:xfrm>
          <a:off x="619125" y="2524125"/>
          <a:ext cx="561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
Bílé</a:t>
          </a:r>
        </a:p>
      </xdr:txBody>
    </xdr:sp>
    <xdr:clientData/>
  </xdr:twoCellAnchor>
  <xdr:twoCellAnchor>
    <xdr:from>
      <xdr:col>3</xdr:col>
      <xdr:colOff>285750</xdr:colOff>
      <xdr:row>17</xdr:row>
      <xdr:rowOff>142875</xdr:rowOff>
    </xdr:from>
    <xdr:to>
      <xdr:col>5</xdr:col>
      <xdr:colOff>247650</xdr:colOff>
      <xdr:row>19</xdr:row>
      <xdr:rowOff>314325</xdr:rowOff>
    </xdr:to>
    <xdr:sp fLocksText="0">
      <xdr:nvSpPr>
        <xdr:cNvPr id="3" name="TextovéPole 5"/>
        <xdr:cNvSpPr txBox="1">
          <a:spLocks noChangeArrowheads="1"/>
        </xdr:cNvSpPr>
      </xdr:nvSpPr>
      <xdr:spPr>
        <a:xfrm>
          <a:off x="1990725" y="2495550"/>
          <a:ext cx="723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Démos
vlastní</a:t>
          </a:r>
        </a:p>
      </xdr:txBody>
    </xdr:sp>
    <xdr:clientData/>
  </xdr:twoCellAnchor>
  <xdr:twoCellAnchor>
    <xdr:from>
      <xdr:col>7</xdr:col>
      <xdr:colOff>161925</xdr:colOff>
      <xdr:row>17</xdr:row>
      <xdr:rowOff>142875</xdr:rowOff>
    </xdr:from>
    <xdr:to>
      <xdr:col>13</xdr:col>
      <xdr:colOff>57150</xdr:colOff>
      <xdr:row>20</xdr:row>
      <xdr:rowOff>19050</xdr:rowOff>
    </xdr:to>
    <xdr:sp fLocksText="0">
      <xdr:nvSpPr>
        <xdr:cNvPr id="4" name="TextovéPole 7"/>
        <xdr:cNvSpPr txBox="1">
          <a:spLocks noChangeArrowheads="1"/>
        </xdr:cNvSpPr>
      </xdr:nvSpPr>
      <xdr:spPr>
        <a:xfrm>
          <a:off x="3533775" y="2495550"/>
          <a:ext cx="733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paletu
bez palety</a:t>
          </a:r>
        </a:p>
      </xdr:txBody>
    </xdr:sp>
    <xdr:clientData/>
  </xdr:twoCellAnchor>
  <xdr:twoCellAnchor>
    <xdr:from>
      <xdr:col>13</xdr:col>
      <xdr:colOff>28575</xdr:colOff>
      <xdr:row>17</xdr:row>
      <xdr:rowOff>161925</xdr:rowOff>
    </xdr:from>
    <xdr:to>
      <xdr:col>15</xdr:col>
      <xdr:colOff>323850</xdr:colOff>
      <xdr:row>19</xdr:row>
      <xdr:rowOff>209550</xdr:rowOff>
    </xdr:to>
    <xdr:sp fLocksText="0">
      <xdr:nvSpPr>
        <xdr:cNvPr id="5" name="TextovéPole 8"/>
        <xdr:cNvSpPr txBox="1">
          <a:spLocks noChangeArrowheads="1"/>
        </xdr:cNvSpPr>
      </xdr:nvSpPr>
      <xdr:spPr>
        <a:xfrm>
          <a:off x="4238625" y="25146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balení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5</xdr:col>
      <xdr:colOff>466725</xdr:colOff>
      <xdr:row>11</xdr:row>
      <xdr:rowOff>95250</xdr:rowOff>
    </xdr:to>
    <xdr:pic>
      <xdr:nvPicPr>
        <xdr:cNvPr id="6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866775"/>
          <a:ext cx="2619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17</xdr:row>
      <xdr:rowOff>171450</xdr:rowOff>
    </xdr:from>
    <xdr:to>
      <xdr:col>6</xdr:col>
      <xdr:colOff>95250</xdr:colOff>
      <xdr:row>19</xdr:row>
      <xdr:rowOff>209550</xdr:rowOff>
    </xdr:to>
    <xdr:sp fLocksText="0">
      <xdr:nvSpPr>
        <xdr:cNvPr id="7" name="TextovéPole 8"/>
        <xdr:cNvSpPr txBox="1">
          <a:spLocks noChangeArrowheads="1"/>
        </xdr:cNvSpPr>
      </xdr:nvSpPr>
      <xdr:spPr>
        <a:xfrm>
          <a:off x="2466975" y="2524125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odvoz</a:t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361950</xdr:colOff>
      <xdr:row>19</xdr:row>
      <xdr:rowOff>247650</xdr:rowOff>
    </xdr:to>
    <xdr:sp fLocksText="0">
      <xdr:nvSpPr>
        <xdr:cNvPr id="8" name="TextovéPole 8"/>
        <xdr:cNvSpPr txBox="1">
          <a:spLocks noChangeArrowheads="1"/>
        </xdr:cNvSpPr>
      </xdr:nvSpPr>
      <xdr:spPr>
        <a:xfrm>
          <a:off x="933450" y="2533650"/>
          <a:ext cx="685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}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lepidlo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rezani.olomouc@demos-trade.com" TargetMode="Externa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tabSelected="1" zoomScale="85" zoomScaleNormal="85" workbookViewId="0" topLeftCell="A1">
      <selection activeCell="B24" sqref="B24"/>
    </sheetView>
  </sheetViews>
  <sheetFormatPr defaultColWidth="9.140625" defaultRowHeight="15"/>
  <cols>
    <col min="1" max="1" width="3.574218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0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25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29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30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31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32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33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34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35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36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37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38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39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40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41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42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43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44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45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46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47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48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49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50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51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52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P24:P48">
      <formula1>"x - y,y - x"</formula1>
      <formula2>0</formula2>
    </dataValidation>
    <dataValidation type="list" allowBlank="1" showErrorMessage="1" sqref="L24:O48">
      <formula1>"0,5,1,2"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zoomScale="85" zoomScaleNormal="85" workbookViewId="0" topLeftCell="A1">
      <selection activeCell="B24" sqref="B24"/>
    </sheetView>
  </sheetViews>
  <sheetFormatPr defaultColWidth="9.140625" defaultRowHeight="15"/>
  <cols>
    <col min="1" max="1" width="4.71093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280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281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282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283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284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285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286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287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288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289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290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291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292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293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294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295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296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297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298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299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300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301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302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303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304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305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L24:O48">
      <formula1>"0,5,1,2"</formula1>
      <formula2>0</formula2>
    </dataValidation>
    <dataValidation type="list" allowBlank="1" showErrorMessage="1" sqref="P24:P48">
      <formula1>"x - y,y - x"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zoomScale="85" zoomScaleNormal="85" workbookViewId="0" topLeftCell="A1">
      <selection activeCell="B24" sqref="B24"/>
    </sheetView>
  </sheetViews>
  <sheetFormatPr defaultColWidth="9.140625" defaultRowHeight="15"/>
  <cols>
    <col min="1" max="1" width="3.574218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72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73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74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75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76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77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78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79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80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81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82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83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84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85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86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87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88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89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90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91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92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93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94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95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96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97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L24:O48">
      <formula1>"0,5,1,2"</formula1>
      <formula2>0</formula2>
    </dataValidation>
    <dataValidation type="list" allowBlank="1" showErrorMessage="1" sqref="P24:P48">
      <formula1>"x - y,y - x"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zoomScale="85" zoomScaleNormal="85" workbookViewId="0" topLeftCell="A1">
      <selection activeCell="B24" sqref="B24"/>
    </sheetView>
  </sheetViews>
  <sheetFormatPr defaultColWidth="9.140625" defaultRowHeight="15"/>
  <cols>
    <col min="1" max="1" width="3.574218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98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99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100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101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102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103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104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105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106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107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108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109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110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111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112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113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114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115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116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117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118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119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120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121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122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123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P24:P48">
      <formula1>"x - y,y - x"</formula1>
      <formula2>0</formula2>
    </dataValidation>
    <dataValidation type="list" allowBlank="1" showErrorMessage="1" sqref="L24:O48">
      <formula1>"0,5,1,2"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zoomScale="85" zoomScaleNormal="85" workbookViewId="0" topLeftCell="A1">
      <selection activeCell="B24" sqref="B24"/>
    </sheetView>
  </sheetViews>
  <sheetFormatPr defaultColWidth="9.140625" defaultRowHeight="15"/>
  <cols>
    <col min="1" max="1" width="4.71093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124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125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126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127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128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129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130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131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132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133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134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135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136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137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138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139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140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141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142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143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144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145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146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147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148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149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L24:O48">
      <formula1>"0,5,1,2"</formula1>
      <formula2>0</formula2>
    </dataValidation>
    <dataValidation type="list" allowBlank="1" showErrorMessage="1" sqref="P24:P48">
      <formula1>"x - y,y - x"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zoomScale="85" zoomScaleNormal="85" workbookViewId="0" topLeftCell="A1">
      <selection activeCell="B24" sqref="B24"/>
    </sheetView>
  </sheetViews>
  <sheetFormatPr defaultColWidth="9.140625" defaultRowHeight="15"/>
  <cols>
    <col min="1" max="1" width="4.71093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150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151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152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153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154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155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156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157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158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159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160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161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162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163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164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165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166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167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168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169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170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171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172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173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174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175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P24:P48">
      <formula1>"x - y,y - x"</formula1>
      <formula2>0</formula2>
    </dataValidation>
    <dataValidation type="list" allowBlank="1" showErrorMessage="1" sqref="L24:O48">
      <formula1>"0,5,1,2"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zoomScale="85" zoomScaleNormal="85" workbookViewId="0" topLeftCell="A1">
      <selection activeCell="B24" sqref="B24"/>
    </sheetView>
  </sheetViews>
  <sheetFormatPr defaultColWidth="9.140625" defaultRowHeight="15"/>
  <cols>
    <col min="1" max="1" width="4.71093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176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177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178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179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180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181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182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183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184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185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186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187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188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189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190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191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192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193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194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195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196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197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198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199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200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201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L24:O48">
      <formula1>"0,5,1,2"</formula1>
      <formula2>0</formula2>
    </dataValidation>
    <dataValidation type="list" allowBlank="1" showErrorMessage="1" sqref="P24:P48">
      <formula1>"x - y,y - x"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zoomScale="85" zoomScaleNormal="85" workbookViewId="0" topLeftCell="A1">
      <selection activeCell="B24" sqref="B24"/>
    </sheetView>
  </sheetViews>
  <sheetFormatPr defaultColWidth="9.140625" defaultRowHeight="15"/>
  <cols>
    <col min="1" max="1" width="4.71093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202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203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204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205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206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207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208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209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210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211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212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213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214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215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216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217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218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219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220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221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222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223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224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225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226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227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P24:P48">
      <formula1>"x - y,y - x"</formula1>
      <formula2>0</formula2>
    </dataValidation>
    <dataValidation type="list" allowBlank="1" showErrorMessage="1" sqref="L24:O48">
      <formula1>"0,5,1,2"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zoomScale="85" zoomScaleNormal="85" workbookViewId="0" topLeftCell="A1">
      <selection activeCell="B24" sqref="B24"/>
    </sheetView>
  </sheetViews>
  <sheetFormatPr defaultColWidth="9.140625" defaultRowHeight="15"/>
  <cols>
    <col min="1" max="1" width="4.71093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228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229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230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231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232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233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234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235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236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237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238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239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240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241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242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243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244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245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246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247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248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249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250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251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252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253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L24:O48">
      <formula1>"0,5,1,2"</formula1>
      <formula2>0</formula2>
    </dataValidation>
    <dataValidation type="list" allowBlank="1" showErrorMessage="1" sqref="P24:P48">
      <formula1>"x - y,y - x"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RowColHeaders="0" zoomScale="85" zoomScaleNormal="85" workbookViewId="0" topLeftCell="A1">
      <selection activeCell="B24" sqref="B24"/>
    </sheetView>
  </sheetViews>
  <sheetFormatPr defaultColWidth="9.140625" defaultRowHeight="15"/>
  <cols>
    <col min="1" max="1" width="4.7109375" style="1" customWidth="1"/>
    <col min="2" max="2" width="14.140625" style="0" customWidth="1"/>
    <col min="3" max="3" width="6.7109375" style="0" customWidth="1"/>
    <col min="4" max="4" width="4.421875" style="0" customWidth="1"/>
    <col min="5" max="6" width="7.00390625" style="0" customWidth="1"/>
    <col min="7" max="7" width="6.57421875" style="0" customWidth="1"/>
    <col min="8" max="8" width="4.28125" style="0" customWidth="1"/>
    <col min="9" max="11" width="0" style="0" hidden="1" customWidth="1"/>
    <col min="12" max="15" width="4.140625" style="0" customWidth="1"/>
    <col min="16" max="16" width="7.00390625" style="0" customWidth="1"/>
    <col min="17" max="17" width="22.8515625" style="0" customWidth="1"/>
  </cols>
  <sheetData>
    <row r="1" spans="17:22" ht="21" customHeight="1">
      <c r="Q1" s="2" t="s">
        <v>254</v>
      </c>
      <c r="V1" s="3"/>
    </row>
    <row r="2" spans="2:17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5.7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3:17" ht="12.75" customHeight="1" hidden="1">
      <c r="M4" s="6"/>
      <c r="N4" s="6"/>
      <c r="O4" s="7" t="s">
        <v>3</v>
      </c>
      <c r="P4" s="7"/>
      <c r="Q4" s="8"/>
    </row>
    <row r="6" spans="2:17" ht="9.75" customHeight="1">
      <c r="B6" s="9"/>
      <c r="C6" s="10"/>
      <c r="D6" s="10"/>
      <c r="E6" s="10"/>
      <c r="F6" s="11"/>
      <c r="G6" s="12" t="s">
        <v>4</v>
      </c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2:17" ht="9.75" customHeight="1">
      <c r="B7" s="14"/>
      <c r="C7" s="15"/>
      <c r="D7" s="15"/>
      <c r="E7" s="15"/>
      <c r="F7" s="16"/>
      <c r="G7" s="12"/>
      <c r="H7" s="12"/>
      <c r="I7" s="12"/>
      <c r="J7" s="12"/>
      <c r="K7" s="12"/>
      <c r="L7" s="12"/>
      <c r="M7" s="13"/>
      <c r="N7" s="13"/>
      <c r="O7" s="13"/>
      <c r="P7" s="13"/>
      <c r="Q7" s="13"/>
    </row>
    <row r="8" spans="2:17" ht="9.75" customHeight="1">
      <c r="B8" s="14"/>
      <c r="C8" s="15"/>
      <c r="D8" s="15"/>
      <c r="E8" s="15"/>
      <c r="F8" s="16"/>
      <c r="G8" s="17" t="s">
        <v>5</v>
      </c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2:17" ht="9.75" customHeight="1">
      <c r="B9" s="14"/>
      <c r="C9" s="15"/>
      <c r="D9" s="15"/>
      <c r="E9" s="15"/>
      <c r="F9" s="16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</row>
    <row r="10" spans="2:17" ht="9.75" customHeight="1">
      <c r="B10" s="19"/>
      <c r="C10" s="19"/>
      <c r="D10" s="19"/>
      <c r="E10" s="19"/>
      <c r="F10" s="19"/>
      <c r="G10" s="17" t="s">
        <v>6</v>
      </c>
      <c r="H10" s="17"/>
      <c r="I10" s="17"/>
      <c r="J10" s="17"/>
      <c r="K10" s="17"/>
      <c r="L10" s="17"/>
      <c r="M10" s="18"/>
      <c r="N10" s="18"/>
      <c r="O10" s="18"/>
      <c r="P10" s="18"/>
      <c r="Q10" s="18"/>
    </row>
    <row r="11" spans="2:17" ht="9.75" customHeight="1">
      <c r="B11" s="14"/>
      <c r="C11" s="15"/>
      <c r="D11" s="15"/>
      <c r="E11" s="15"/>
      <c r="F11" s="16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</row>
    <row r="12" spans="2:17" ht="9.75" customHeight="1">
      <c r="B12" s="20"/>
      <c r="C12" s="20"/>
      <c r="D12" s="20"/>
      <c r="E12" s="20"/>
      <c r="F12" s="20"/>
      <c r="G12" s="21" t="s">
        <v>7</v>
      </c>
      <c r="H12" s="21"/>
      <c r="I12" s="21"/>
      <c r="J12" s="21"/>
      <c r="K12" s="21"/>
      <c r="L12" s="21"/>
      <c r="M12" s="22"/>
      <c r="N12" s="22"/>
      <c r="O12" s="22"/>
      <c r="P12" s="22"/>
      <c r="Q12" s="22"/>
    </row>
    <row r="13" spans="2:17" ht="6" customHeight="1">
      <c r="B13" s="14"/>
      <c r="C13" s="15"/>
      <c r="D13" s="15"/>
      <c r="E13" s="15"/>
      <c r="F13" s="23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2"/>
    </row>
    <row r="14" spans="2:17" ht="1.5" customHeight="1">
      <c r="B14" s="24"/>
      <c r="C14" s="25"/>
      <c r="D14" s="25"/>
      <c r="E14" s="25"/>
      <c r="F14" s="23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2"/>
    </row>
    <row r="15" spans="2:17" ht="12" customHeight="1">
      <c r="B15" s="26" t="s">
        <v>8</v>
      </c>
      <c r="C15" s="26"/>
      <c r="D15" s="26"/>
      <c r="E15" s="26"/>
      <c r="F15" s="26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2"/>
    </row>
    <row r="16" spans="2:20" ht="12.75" customHeight="1">
      <c r="B16" s="20" t="s">
        <v>9</v>
      </c>
      <c r="C16" s="20"/>
      <c r="D16" s="20"/>
      <c r="E16" s="20"/>
      <c r="F16" s="20"/>
      <c r="G16" s="27" t="s">
        <v>10</v>
      </c>
      <c r="H16" s="27"/>
      <c r="I16" s="27"/>
      <c r="J16" s="27"/>
      <c r="K16" s="27"/>
      <c r="L16" s="27"/>
      <c r="M16" s="28"/>
      <c r="N16" s="28"/>
      <c r="O16" s="28"/>
      <c r="P16" s="28"/>
      <c r="Q16" s="28"/>
      <c r="T16" s="29"/>
    </row>
    <row r="17" spans="2:21" ht="15" customHeight="1">
      <c r="B17" s="30" t="s">
        <v>11</v>
      </c>
      <c r="C17" s="30"/>
      <c r="D17" s="30"/>
      <c r="E17" s="30"/>
      <c r="F17" s="30"/>
      <c r="G17" s="27"/>
      <c r="H17" s="27"/>
      <c r="I17" s="27"/>
      <c r="J17" s="27"/>
      <c r="K17" s="27"/>
      <c r="L17" s="27"/>
      <c r="M17" s="28"/>
      <c r="N17" s="28"/>
      <c r="O17" s="28"/>
      <c r="P17" s="28"/>
      <c r="Q17" s="28"/>
      <c r="U17" s="31"/>
    </row>
    <row r="18" ht="18" customHeight="1"/>
    <row r="19" spans="2:15" ht="1.5" customHeight="1">
      <c r="B19" s="32"/>
      <c r="C19" s="33"/>
      <c r="D19" s="34"/>
      <c r="G19" s="35"/>
      <c r="L19" s="36"/>
      <c r="M19" s="37"/>
      <c r="N19" s="37"/>
      <c r="O19" s="38"/>
    </row>
    <row r="20" spans="2:15" ht="25.5" customHeight="1">
      <c r="B20" s="39"/>
      <c r="C20" s="40"/>
      <c r="D20" s="41"/>
      <c r="G20" s="35"/>
      <c r="L20" s="42"/>
      <c r="M20" s="43"/>
      <c r="N20" s="43"/>
      <c r="O20" s="43"/>
    </row>
    <row r="21" spans="2:17" ht="13.5">
      <c r="B21" s="44" t="s">
        <v>12</v>
      </c>
      <c r="C21" s="45" t="s">
        <v>13</v>
      </c>
      <c r="D21" s="45"/>
      <c r="E21" s="45" t="s">
        <v>14</v>
      </c>
      <c r="F21" s="45"/>
      <c r="G21" s="45" t="s">
        <v>15</v>
      </c>
      <c r="H21" s="45"/>
      <c r="I21" s="46"/>
      <c r="J21" s="46"/>
      <c r="K21" s="46"/>
      <c r="L21" s="45" t="s">
        <v>16</v>
      </c>
      <c r="M21" s="45"/>
      <c r="N21" s="45"/>
      <c r="O21" s="45"/>
      <c r="P21" s="47" t="s">
        <v>17</v>
      </c>
      <c r="Q21" s="48" t="s">
        <v>18</v>
      </c>
    </row>
    <row r="22" spans="2:17" ht="13.5">
      <c r="B22" s="44"/>
      <c r="C22" s="49" t="s">
        <v>19</v>
      </c>
      <c r="D22" s="49"/>
      <c r="E22" s="49" t="s">
        <v>20</v>
      </c>
      <c r="F22" s="49"/>
      <c r="G22" s="49" t="s">
        <v>21</v>
      </c>
      <c r="H22" s="49"/>
      <c r="I22" s="50"/>
      <c r="J22" s="50"/>
      <c r="K22" s="50"/>
      <c r="L22" s="51" t="s">
        <v>22</v>
      </c>
      <c r="M22" s="52" t="s">
        <v>22</v>
      </c>
      <c r="N22" s="52" t="s">
        <v>23</v>
      </c>
      <c r="O22" s="53" t="s">
        <v>23</v>
      </c>
      <c r="P22" s="53"/>
      <c r="Q22" s="54"/>
    </row>
    <row r="23" spans="2:17" ht="13.5"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3.5" customHeight="1">
      <c r="A24" s="56" t="s">
        <v>255</v>
      </c>
      <c r="B24" s="57"/>
      <c r="C24" s="58"/>
      <c r="D24" s="59" t="s">
        <v>26</v>
      </c>
      <c r="E24" s="58"/>
      <c r="F24" s="59" t="s">
        <v>26</v>
      </c>
      <c r="G24" s="60"/>
      <c r="H24" s="59" t="s">
        <v>27</v>
      </c>
      <c r="I24" s="59">
        <f aca="true" t="shared" si="0" ref="I24:I48">(C24*E24)*G24/1000000</f>
        <v>0</v>
      </c>
      <c r="J24" s="59">
        <f>(C24+60)*G24</f>
        <v>0</v>
      </c>
      <c r="K24" s="59">
        <f>(E24+60)*G24</f>
        <v>0</v>
      </c>
      <c r="L24" s="61"/>
      <c r="M24" s="61"/>
      <c r="N24" s="61"/>
      <c r="O24" s="61"/>
      <c r="P24" s="62" t="s">
        <v>28</v>
      </c>
      <c r="Q24" s="63"/>
    </row>
    <row r="25" spans="1:17" ht="13.5" customHeight="1">
      <c r="A25" s="56" t="s">
        <v>256</v>
      </c>
      <c r="B25" s="64"/>
      <c r="C25" s="58"/>
      <c r="D25" s="59" t="s">
        <v>26</v>
      </c>
      <c r="E25" s="58"/>
      <c r="F25" s="59" t="s">
        <v>26</v>
      </c>
      <c r="G25" s="58"/>
      <c r="H25" s="59" t="s">
        <v>27</v>
      </c>
      <c r="I25" s="59">
        <f t="shared" si="0"/>
        <v>0</v>
      </c>
      <c r="J25" s="59">
        <f aca="true" t="shared" si="1" ref="J25:J48">(C25+60)*G25</f>
        <v>0</v>
      </c>
      <c r="K25" s="59">
        <f aca="true" t="shared" si="2" ref="K25:K48">(E25+60)*G25</f>
        <v>0</v>
      </c>
      <c r="L25" s="61"/>
      <c r="M25" s="61"/>
      <c r="N25" s="61"/>
      <c r="O25" s="61"/>
      <c r="P25" s="62" t="s">
        <v>28</v>
      </c>
      <c r="Q25" s="65"/>
    </row>
    <row r="26" spans="1:17" ht="13.5" customHeight="1">
      <c r="A26" s="56" t="s">
        <v>257</v>
      </c>
      <c r="B26" s="64"/>
      <c r="C26" s="58"/>
      <c r="D26" s="59" t="s">
        <v>26</v>
      </c>
      <c r="E26" s="58"/>
      <c r="F26" s="59" t="s">
        <v>26</v>
      </c>
      <c r="G26" s="58"/>
      <c r="H26" s="59" t="s">
        <v>27</v>
      </c>
      <c r="I26" s="59">
        <f t="shared" si="0"/>
        <v>0</v>
      </c>
      <c r="J26" s="59">
        <f t="shared" si="1"/>
        <v>0</v>
      </c>
      <c r="K26" s="59">
        <f t="shared" si="2"/>
        <v>0</v>
      </c>
      <c r="L26" s="61"/>
      <c r="M26" s="61"/>
      <c r="N26" s="61"/>
      <c r="O26" s="61"/>
      <c r="P26" s="62" t="s">
        <v>28</v>
      </c>
      <c r="Q26" s="65"/>
    </row>
    <row r="27" spans="1:17" ht="13.5" customHeight="1">
      <c r="A27" s="56" t="s">
        <v>258</v>
      </c>
      <c r="B27" s="64"/>
      <c r="C27" s="58"/>
      <c r="D27" s="59" t="s">
        <v>26</v>
      </c>
      <c r="E27" s="58"/>
      <c r="F27" s="59" t="s">
        <v>26</v>
      </c>
      <c r="G27" s="58"/>
      <c r="H27" s="59" t="s">
        <v>27</v>
      </c>
      <c r="I27" s="59">
        <f t="shared" si="0"/>
        <v>0</v>
      </c>
      <c r="J27" s="59">
        <f t="shared" si="1"/>
        <v>0</v>
      </c>
      <c r="K27" s="59">
        <f t="shared" si="2"/>
        <v>0</v>
      </c>
      <c r="L27" s="61"/>
      <c r="M27" s="61"/>
      <c r="N27" s="61"/>
      <c r="O27" s="61"/>
      <c r="P27" s="62" t="s">
        <v>28</v>
      </c>
      <c r="Q27" s="65"/>
    </row>
    <row r="28" spans="1:17" ht="13.5" customHeight="1">
      <c r="A28" s="56" t="s">
        <v>259</v>
      </c>
      <c r="B28" s="64"/>
      <c r="C28" s="58"/>
      <c r="D28" s="59" t="s">
        <v>26</v>
      </c>
      <c r="E28" s="58"/>
      <c r="F28" s="59" t="s">
        <v>26</v>
      </c>
      <c r="G28" s="58"/>
      <c r="H28" s="59" t="s">
        <v>27</v>
      </c>
      <c r="I28" s="59">
        <f t="shared" si="0"/>
        <v>0</v>
      </c>
      <c r="J28" s="59">
        <f t="shared" si="1"/>
        <v>0</v>
      </c>
      <c r="K28" s="59">
        <f t="shared" si="2"/>
        <v>0</v>
      </c>
      <c r="L28" s="61"/>
      <c r="M28" s="61"/>
      <c r="N28" s="61"/>
      <c r="O28" s="61"/>
      <c r="P28" s="62" t="s">
        <v>28</v>
      </c>
      <c r="Q28" s="65"/>
    </row>
    <row r="29" spans="1:17" ht="13.5" customHeight="1">
      <c r="A29" s="56" t="s">
        <v>260</v>
      </c>
      <c r="B29" s="64"/>
      <c r="C29" s="58"/>
      <c r="D29" s="59" t="s">
        <v>26</v>
      </c>
      <c r="E29" s="58"/>
      <c r="F29" s="59" t="s">
        <v>26</v>
      </c>
      <c r="G29" s="58"/>
      <c r="H29" s="59" t="s">
        <v>27</v>
      </c>
      <c r="I29" s="59">
        <f t="shared" si="0"/>
        <v>0</v>
      </c>
      <c r="J29" s="59">
        <f t="shared" si="1"/>
        <v>0</v>
      </c>
      <c r="K29" s="59">
        <f t="shared" si="2"/>
        <v>0</v>
      </c>
      <c r="L29" s="61"/>
      <c r="M29" s="61"/>
      <c r="N29" s="61"/>
      <c r="O29" s="61"/>
      <c r="P29" s="62" t="s">
        <v>28</v>
      </c>
      <c r="Q29" s="65"/>
    </row>
    <row r="30" spans="1:17" ht="13.5" customHeight="1">
      <c r="A30" s="56" t="s">
        <v>261</v>
      </c>
      <c r="B30" s="64"/>
      <c r="C30" s="58"/>
      <c r="D30" s="59" t="s">
        <v>26</v>
      </c>
      <c r="E30" s="58"/>
      <c r="F30" s="59" t="s">
        <v>26</v>
      </c>
      <c r="G30" s="58"/>
      <c r="H30" s="59" t="s">
        <v>27</v>
      </c>
      <c r="I30" s="59">
        <f t="shared" si="0"/>
        <v>0</v>
      </c>
      <c r="J30" s="59">
        <f t="shared" si="1"/>
        <v>0</v>
      </c>
      <c r="K30" s="59">
        <f t="shared" si="2"/>
        <v>0</v>
      </c>
      <c r="L30" s="61"/>
      <c r="M30" s="61"/>
      <c r="N30" s="61"/>
      <c r="O30" s="61"/>
      <c r="P30" s="62" t="s">
        <v>28</v>
      </c>
      <c r="Q30" s="65"/>
    </row>
    <row r="31" spans="1:17" ht="13.5" customHeight="1">
      <c r="A31" s="56" t="s">
        <v>262</v>
      </c>
      <c r="B31" s="64"/>
      <c r="C31" s="58"/>
      <c r="D31" s="59" t="s">
        <v>26</v>
      </c>
      <c r="E31" s="58"/>
      <c r="F31" s="59" t="s">
        <v>26</v>
      </c>
      <c r="G31" s="58"/>
      <c r="H31" s="59" t="s">
        <v>27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61"/>
      <c r="M31" s="61"/>
      <c r="N31" s="61"/>
      <c r="O31" s="61"/>
      <c r="P31" s="62" t="s">
        <v>28</v>
      </c>
      <c r="Q31" s="65"/>
    </row>
    <row r="32" spans="1:17" ht="13.5" customHeight="1">
      <c r="A32" s="56" t="s">
        <v>263</v>
      </c>
      <c r="B32" s="64"/>
      <c r="C32" s="58"/>
      <c r="D32" s="59" t="s">
        <v>26</v>
      </c>
      <c r="E32" s="58"/>
      <c r="F32" s="59" t="s">
        <v>26</v>
      </c>
      <c r="G32" s="58"/>
      <c r="H32" s="59" t="s">
        <v>27</v>
      </c>
      <c r="I32" s="59">
        <f t="shared" si="0"/>
        <v>0</v>
      </c>
      <c r="J32" s="59">
        <f t="shared" si="1"/>
        <v>0</v>
      </c>
      <c r="K32" s="59">
        <f t="shared" si="2"/>
        <v>0</v>
      </c>
      <c r="L32" s="61"/>
      <c r="M32" s="61"/>
      <c r="N32" s="61"/>
      <c r="O32" s="61"/>
      <c r="P32" s="62" t="s">
        <v>28</v>
      </c>
      <c r="Q32" s="65"/>
    </row>
    <row r="33" spans="1:17" ht="13.5" customHeight="1">
      <c r="A33" s="56" t="s">
        <v>264</v>
      </c>
      <c r="B33" s="64"/>
      <c r="C33" s="58"/>
      <c r="D33" s="59" t="s">
        <v>26</v>
      </c>
      <c r="E33" s="58"/>
      <c r="F33" s="59" t="s">
        <v>26</v>
      </c>
      <c r="G33" s="58"/>
      <c r="H33" s="59" t="s">
        <v>27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61"/>
      <c r="M33" s="61"/>
      <c r="N33" s="61"/>
      <c r="O33" s="61"/>
      <c r="P33" s="62" t="s">
        <v>28</v>
      </c>
      <c r="Q33" s="65"/>
    </row>
    <row r="34" spans="1:17" ht="13.5" customHeight="1">
      <c r="A34" s="56" t="s">
        <v>265</v>
      </c>
      <c r="B34" s="64"/>
      <c r="C34" s="58"/>
      <c r="D34" s="59" t="s">
        <v>26</v>
      </c>
      <c r="E34" s="58"/>
      <c r="F34" s="59" t="s">
        <v>26</v>
      </c>
      <c r="G34" s="58"/>
      <c r="H34" s="59" t="s">
        <v>27</v>
      </c>
      <c r="I34" s="59">
        <f t="shared" si="0"/>
        <v>0</v>
      </c>
      <c r="J34" s="59">
        <f t="shared" si="1"/>
        <v>0</v>
      </c>
      <c r="K34" s="59">
        <f t="shared" si="2"/>
        <v>0</v>
      </c>
      <c r="L34" s="61"/>
      <c r="M34" s="61"/>
      <c r="N34" s="61"/>
      <c r="O34" s="61"/>
      <c r="P34" s="62" t="s">
        <v>28</v>
      </c>
      <c r="Q34" s="65"/>
    </row>
    <row r="35" spans="1:17" ht="13.5" customHeight="1">
      <c r="A35" s="56" t="s">
        <v>266</v>
      </c>
      <c r="B35" s="64"/>
      <c r="C35" s="58"/>
      <c r="D35" s="59" t="s">
        <v>26</v>
      </c>
      <c r="E35" s="58"/>
      <c r="F35" s="59" t="s">
        <v>26</v>
      </c>
      <c r="G35" s="58"/>
      <c r="H35" s="59" t="s">
        <v>27</v>
      </c>
      <c r="I35" s="59">
        <f t="shared" si="0"/>
        <v>0</v>
      </c>
      <c r="J35" s="59">
        <f t="shared" si="1"/>
        <v>0</v>
      </c>
      <c r="K35" s="59">
        <f t="shared" si="2"/>
        <v>0</v>
      </c>
      <c r="L35" s="61"/>
      <c r="M35" s="61"/>
      <c r="N35" s="61"/>
      <c r="O35" s="61"/>
      <c r="P35" s="62" t="s">
        <v>28</v>
      </c>
      <c r="Q35" s="65"/>
    </row>
    <row r="36" spans="1:17" ht="13.5" customHeight="1">
      <c r="A36" s="56" t="s">
        <v>267</v>
      </c>
      <c r="B36" s="64"/>
      <c r="C36" s="58"/>
      <c r="D36" s="59" t="s">
        <v>26</v>
      </c>
      <c r="E36" s="58"/>
      <c r="F36" s="59" t="s">
        <v>26</v>
      </c>
      <c r="G36" s="58"/>
      <c r="H36" s="59" t="s">
        <v>27</v>
      </c>
      <c r="I36" s="59">
        <f t="shared" si="0"/>
        <v>0</v>
      </c>
      <c r="J36" s="59">
        <f t="shared" si="1"/>
        <v>0</v>
      </c>
      <c r="K36" s="59">
        <f t="shared" si="2"/>
        <v>0</v>
      </c>
      <c r="L36" s="61"/>
      <c r="M36" s="61"/>
      <c r="N36" s="61"/>
      <c r="O36" s="61"/>
      <c r="P36" s="62" t="s">
        <v>28</v>
      </c>
      <c r="Q36" s="65"/>
    </row>
    <row r="37" spans="1:17" ht="13.5" customHeight="1">
      <c r="A37" s="56" t="s">
        <v>268</v>
      </c>
      <c r="B37" s="64"/>
      <c r="C37" s="58"/>
      <c r="D37" s="59" t="s">
        <v>26</v>
      </c>
      <c r="E37" s="58"/>
      <c r="F37" s="59" t="s">
        <v>26</v>
      </c>
      <c r="G37" s="58"/>
      <c r="H37" s="59" t="s">
        <v>27</v>
      </c>
      <c r="I37" s="59">
        <f t="shared" si="0"/>
        <v>0</v>
      </c>
      <c r="J37" s="59">
        <f t="shared" si="1"/>
        <v>0</v>
      </c>
      <c r="K37" s="59">
        <f t="shared" si="2"/>
        <v>0</v>
      </c>
      <c r="L37" s="61"/>
      <c r="M37" s="61"/>
      <c r="N37" s="61"/>
      <c r="O37" s="61"/>
      <c r="P37" s="62" t="s">
        <v>28</v>
      </c>
      <c r="Q37" s="65"/>
    </row>
    <row r="38" spans="1:17" ht="13.5" customHeight="1">
      <c r="A38" s="56" t="s">
        <v>269</v>
      </c>
      <c r="B38" s="64"/>
      <c r="C38" s="58"/>
      <c r="D38" s="59" t="s">
        <v>26</v>
      </c>
      <c r="E38" s="58"/>
      <c r="F38" s="59" t="s">
        <v>26</v>
      </c>
      <c r="G38" s="58"/>
      <c r="H38" s="59" t="s">
        <v>27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61"/>
      <c r="M38" s="61"/>
      <c r="N38" s="61"/>
      <c r="O38" s="61"/>
      <c r="P38" s="62" t="s">
        <v>28</v>
      </c>
      <c r="Q38" s="65"/>
    </row>
    <row r="39" spans="1:17" ht="13.5" customHeight="1">
      <c r="A39" s="56" t="s">
        <v>270</v>
      </c>
      <c r="B39" s="64"/>
      <c r="C39" s="58"/>
      <c r="D39" s="59" t="s">
        <v>26</v>
      </c>
      <c r="E39" s="58"/>
      <c r="F39" s="59" t="s">
        <v>26</v>
      </c>
      <c r="G39" s="58"/>
      <c r="H39" s="59" t="s">
        <v>27</v>
      </c>
      <c r="I39" s="59">
        <f t="shared" si="0"/>
        <v>0</v>
      </c>
      <c r="J39" s="59">
        <f t="shared" si="1"/>
        <v>0</v>
      </c>
      <c r="K39" s="59">
        <f t="shared" si="2"/>
        <v>0</v>
      </c>
      <c r="L39" s="61"/>
      <c r="M39" s="61"/>
      <c r="N39" s="61"/>
      <c r="O39" s="61"/>
      <c r="P39" s="62" t="s">
        <v>28</v>
      </c>
      <c r="Q39" s="65"/>
    </row>
    <row r="40" spans="1:17" ht="13.5" customHeight="1">
      <c r="A40" s="56" t="s">
        <v>271</v>
      </c>
      <c r="B40" s="64"/>
      <c r="C40" s="58"/>
      <c r="D40" s="59" t="s">
        <v>26</v>
      </c>
      <c r="E40" s="58"/>
      <c r="F40" s="59" t="s">
        <v>26</v>
      </c>
      <c r="G40" s="58"/>
      <c r="H40" s="59" t="s">
        <v>27</v>
      </c>
      <c r="I40" s="59">
        <f t="shared" si="0"/>
        <v>0</v>
      </c>
      <c r="J40" s="59">
        <f t="shared" si="1"/>
        <v>0</v>
      </c>
      <c r="K40" s="59">
        <f t="shared" si="2"/>
        <v>0</v>
      </c>
      <c r="L40" s="61"/>
      <c r="M40" s="61"/>
      <c r="N40" s="61"/>
      <c r="O40" s="61"/>
      <c r="P40" s="62" t="s">
        <v>28</v>
      </c>
      <c r="Q40" s="65"/>
    </row>
    <row r="41" spans="1:17" ht="13.5" customHeight="1">
      <c r="A41" s="56" t="s">
        <v>272</v>
      </c>
      <c r="B41" s="64"/>
      <c r="C41" s="58"/>
      <c r="D41" s="59" t="s">
        <v>26</v>
      </c>
      <c r="E41" s="58"/>
      <c r="F41" s="59" t="s">
        <v>26</v>
      </c>
      <c r="G41" s="58"/>
      <c r="H41" s="59" t="s">
        <v>27</v>
      </c>
      <c r="I41" s="59">
        <f t="shared" si="0"/>
        <v>0</v>
      </c>
      <c r="J41" s="59">
        <f t="shared" si="1"/>
        <v>0</v>
      </c>
      <c r="K41" s="59">
        <f t="shared" si="2"/>
        <v>0</v>
      </c>
      <c r="L41" s="61"/>
      <c r="M41" s="61"/>
      <c r="N41" s="61"/>
      <c r="O41" s="61"/>
      <c r="P41" s="62" t="s">
        <v>28</v>
      </c>
      <c r="Q41" s="65"/>
    </row>
    <row r="42" spans="1:17" ht="13.5" customHeight="1">
      <c r="A42" s="56" t="s">
        <v>273</v>
      </c>
      <c r="B42" s="64"/>
      <c r="C42" s="58"/>
      <c r="D42" s="59" t="s">
        <v>26</v>
      </c>
      <c r="E42" s="58"/>
      <c r="F42" s="59" t="s">
        <v>26</v>
      </c>
      <c r="G42" s="58"/>
      <c r="H42" s="59" t="s">
        <v>27</v>
      </c>
      <c r="I42" s="59">
        <f t="shared" si="0"/>
        <v>0</v>
      </c>
      <c r="J42" s="59">
        <f t="shared" si="1"/>
        <v>0</v>
      </c>
      <c r="K42" s="59">
        <f t="shared" si="2"/>
        <v>0</v>
      </c>
      <c r="L42" s="61"/>
      <c r="M42" s="61"/>
      <c r="N42" s="61"/>
      <c r="O42" s="61"/>
      <c r="P42" s="62" t="s">
        <v>28</v>
      </c>
      <c r="Q42" s="65"/>
    </row>
    <row r="43" spans="1:17" ht="13.5" customHeight="1">
      <c r="A43" s="56" t="s">
        <v>274</v>
      </c>
      <c r="B43" s="64"/>
      <c r="C43" s="58"/>
      <c r="D43" s="59" t="s">
        <v>26</v>
      </c>
      <c r="E43" s="58"/>
      <c r="F43" s="59" t="s">
        <v>26</v>
      </c>
      <c r="G43" s="58"/>
      <c r="H43" s="59" t="s">
        <v>27</v>
      </c>
      <c r="I43" s="59">
        <f t="shared" si="0"/>
        <v>0</v>
      </c>
      <c r="J43" s="59">
        <f t="shared" si="1"/>
        <v>0</v>
      </c>
      <c r="K43" s="59">
        <f t="shared" si="2"/>
        <v>0</v>
      </c>
      <c r="L43" s="61"/>
      <c r="M43" s="61"/>
      <c r="N43" s="61"/>
      <c r="O43" s="61"/>
      <c r="P43" s="62" t="s">
        <v>28</v>
      </c>
      <c r="Q43" s="65"/>
    </row>
    <row r="44" spans="1:17" ht="13.5" customHeight="1">
      <c r="A44" s="56" t="s">
        <v>275</v>
      </c>
      <c r="B44" s="64"/>
      <c r="C44" s="58"/>
      <c r="D44" s="59" t="s">
        <v>26</v>
      </c>
      <c r="E44" s="58"/>
      <c r="F44" s="59" t="s">
        <v>26</v>
      </c>
      <c r="G44" s="58"/>
      <c r="H44" s="59" t="s">
        <v>27</v>
      </c>
      <c r="I44" s="59">
        <f t="shared" si="0"/>
        <v>0</v>
      </c>
      <c r="J44" s="59">
        <f t="shared" si="1"/>
        <v>0</v>
      </c>
      <c r="K44" s="59">
        <f t="shared" si="2"/>
        <v>0</v>
      </c>
      <c r="L44" s="61"/>
      <c r="M44" s="61"/>
      <c r="N44" s="61"/>
      <c r="O44" s="61"/>
      <c r="P44" s="62" t="s">
        <v>28</v>
      </c>
      <c r="Q44" s="65"/>
    </row>
    <row r="45" spans="1:17" ht="13.5" customHeight="1">
      <c r="A45" s="56" t="s">
        <v>276</v>
      </c>
      <c r="B45" s="64"/>
      <c r="C45" s="58"/>
      <c r="D45" s="59" t="s">
        <v>26</v>
      </c>
      <c r="E45" s="58"/>
      <c r="F45" s="59" t="s">
        <v>26</v>
      </c>
      <c r="G45" s="58"/>
      <c r="H45" s="59" t="s">
        <v>27</v>
      </c>
      <c r="I45" s="59">
        <f t="shared" si="0"/>
        <v>0</v>
      </c>
      <c r="J45" s="59">
        <f t="shared" si="1"/>
        <v>0</v>
      </c>
      <c r="K45" s="59">
        <f t="shared" si="2"/>
        <v>0</v>
      </c>
      <c r="L45" s="61"/>
      <c r="M45" s="61"/>
      <c r="N45" s="61"/>
      <c r="O45" s="61"/>
      <c r="P45" s="62" t="s">
        <v>28</v>
      </c>
      <c r="Q45" s="65"/>
    </row>
    <row r="46" spans="1:17" ht="13.5" customHeight="1">
      <c r="A46" s="56" t="s">
        <v>277</v>
      </c>
      <c r="B46" s="64"/>
      <c r="C46" s="58"/>
      <c r="D46" s="59" t="s">
        <v>26</v>
      </c>
      <c r="E46" s="58"/>
      <c r="F46" s="59" t="s">
        <v>26</v>
      </c>
      <c r="G46" s="58"/>
      <c r="H46" s="59" t="s">
        <v>27</v>
      </c>
      <c r="I46" s="59">
        <f t="shared" si="0"/>
        <v>0</v>
      </c>
      <c r="J46" s="59">
        <f t="shared" si="1"/>
        <v>0</v>
      </c>
      <c r="K46" s="59">
        <f t="shared" si="2"/>
        <v>0</v>
      </c>
      <c r="L46" s="61"/>
      <c r="M46" s="61"/>
      <c r="N46" s="61"/>
      <c r="O46" s="61"/>
      <c r="P46" s="62" t="s">
        <v>28</v>
      </c>
      <c r="Q46" s="65"/>
    </row>
    <row r="47" spans="1:17" ht="13.5" customHeight="1">
      <c r="A47" s="56" t="s">
        <v>278</v>
      </c>
      <c r="B47" s="64"/>
      <c r="C47" s="58"/>
      <c r="D47" s="59" t="s">
        <v>26</v>
      </c>
      <c r="E47" s="58"/>
      <c r="F47" s="59" t="s">
        <v>26</v>
      </c>
      <c r="G47" s="58"/>
      <c r="H47" s="59" t="s">
        <v>27</v>
      </c>
      <c r="I47" s="59">
        <f t="shared" si="0"/>
        <v>0</v>
      </c>
      <c r="J47" s="59">
        <f t="shared" si="1"/>
        <v>0</v>
      </c>
      <c r="K47" s="59">
        <f t="shared" si="2"/>
        <v>0</v>
      </c>
      <c r="L47" s="61"/>
      <c r="M47" s="61"/>
      <c r="N47" s="61"/>
      <c r="O47" s="61"/>
      <c r="P47" s="62" t="s">
        <v>28</v>
      </c>
      <c r="Q47" s="65"/>
    </row>
    <row r="48" spans="1:17" ht="13.5" customHeight="1">
      <c r="A48" s="56" t="s">
        <v>279</v>
      </c>
      <c r="B48" s="64"/>
      <c r="C48" s="58"/>
      <c r="D48" s="59" t="s">
        <v>26</v>
      </c>
      <c r="E48" s="58"/>
      <c r="F48" s="59" t="s">
        <v>26</v>
      </c>
      <c r="G48" s="58"/>
      <c r="H48" s="59" t="s">
        <v>27</v>
      </c>
      <c r="I48" s="59">
        <f t="shared" si="0"/>
        <v>0</v>
      </c>
      <c r="J48" s="59">
        <f t="shared" si="1"/>
        <v>0</v>
      </c>
      <c r="K48" s="59">
        <f t="shared" si="2"/>
        <v>0</v>
      </c>
      <c r="L48" s="61"/>
      <c r="M48" s="61"/>
      <c r="N48" s="61"/>
      <c r="O48" s="61"/>
      <c r="P48" s="62" t="s">
        <v>28</v>
      </c>
      <c r="Q48" s="65"/>
    </row>
    <row r="49" spans="5:12" ht="15" customHeight="1">
      <c r="E49" s="56" t="s">
        <v>53</v>
      </c>
      <c r="F49" s="66"/>
      <c r="G49" s="67">
        <f>SUM(I24:I48)</f>
        <v>0</v>
      </c>
      <c r="H49" s="68" t="s">
        <v>54</v>
      </c>
      <c r="L49" t="s">
        <v>55</v>
      </c>
    </row>
    <row r="50" spans="5:14" ht="15" customHeight="1">
      <c r="E50" s="56" t="s">
        <v>56</v>
      </c>
      <c r="F50" s="66"/>
      <c r="G50" s="69">
        <f>CEILING(((SUMIF(L24:L48,0.5,J24:J48)+SUMIF(M24:M48,0.5,J24:J48)+SUMIF(N24:N48,0.5,K24:K48)+SUMIF(O24:O48,0.5,K24:K48))/1000),1)</f>
        <v>0</v>
      </c>
      <c r="H50" s="68" t="s">
        <v>57</v>
      </c>
      <c r="L50" s="70" t="s">
        <v>58</v>
      </c>
      <c r="M50" s="2"/>
      <c r="N50" s="2"/>
    </row>
    <row r="51" spans="5:17" ht="15" customHeight="1">
      <c r="E51" s="56" t="s">
        <v>59</v>
      </c>
      <c r="F51" s="66"/>
      <c r="G51" s="71">
        <f>CEILING(((SUMIF(L24:L48,1,J24:J48)+SUMIF(M24:M48,1,J24:J48)+SUMIF(N24:N48,1,K24:K48)+SUMIF(O24:O48,1,K24:K48))/1000),1)</f>
        <v>0</v>
      </c>
      <c r="H51" s="68" t="s">
        <v>57</v>
      </c>
      <c r="L51" s="70"/>
      <c r="M51" s="36" t="s">
        <v>60</v>
      </c>
      <c r="N51" s="36"/>
      <c r="O51" s="36"/>
      <c r="P51" s="36"/>
      <c r="Q51" s="36"/>
    </row>
    <row r="52" spans="5:14" ht="15" customHeight="1">
      <c r="E52" s="56" t="s">
        <v>61</v>
      </c>
      <c r="F52" s="66"/>
      <c r="G52" s="71">
        <f>CEILING(((SUMIF(L24:L48,2,J24:J48)+SUMIF(M24:M48,2,J24:J48)+SUMIF(N24:N48,2,K24:K48)+SUMIF(O24:O48,2,K24:K48))/1000),1)</f>
        <v>0</v>
      </c>
      <c r="H52" s="68" t="s">
        <v>57</v>
      </c>
      <c r="L52" s="70"/>
      <c r="M52" s="2"/>
      <c r="N52" s="2"/>
    </row>
    <row r="53" ht="13.5">
      <c r="B53" t="s">
        <v>62</v>
      </c>
    </row>
    <row r="54" spans="1:17" ht="13.5">
      <c r="A54" s="56" t="s">
        <v>25</v>
      </c>
      <c r="B54" s="72" t="s">
        <v>63</v>
      </c>
      <c r="C54" s="59">
        <v>710</v>
      </c>
      <c r="D54" s="59" t="s">
        <v>26</v>
      </c>
      <c r="E54" s="59">
        <v>520</v>
      </c>
      <c r="F54" s="59" t="s">
        <v>26</v>
      </c>
      <c r="G54" s="59">
        <v>35</v>
      </c>
      <c r="H54" s="59" t="s">
        <v>27</v>
      </c>
      <c r="I54" s="59">
        <f>(C54*E54)*G54/1000000</f>
        <v>12.922</v>
      </c>
      <c r="J54" s="59"/>
      <c r="K54" s="59"/>
      <c r="L54" s="73">
        <v>2</v>
      </c>
      <c r="M54" s="73">
        <v>0</v>
      </c>
      <c r="N54" s="73">
        <v>0.5</v>
      </c>
      <c r="O54" s="73">
        <v>0.5</v>
      </c>
      <c r="P54" s="74" t="s">
        <v>28</v>
      </c>
      <c r="Q54" s="72"/>
    </row>
    <row r="55" ht="13.5">
      <c r="B55" s="75" t="s">
        <v>64</v>
      </c>
    </row>
    <row r="56" ht="13.5">
      <c r="B56" s="75" t="s">
        <v>65</v>
      </c>
    </row>
    <row r="57" ht="5.25" customHeight="1"/>
    <row r="58" spans="2:17" ht="29.25" customHeight="1">
      <c r="B58" s="76" t="s">
        <v>18</v>
      </c>
      <c r="C58" s="77" t="s">
        <v>66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2:18" ht="14.25">
      <c r="B59" s="78" t="s">
        <v>67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9"/>
    </row>
    <row r="60" spans="2:18" ht="14.25">
      <c r="B60" s="80" t="s">
        <v>68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79"/>
    </row>
    <row r="61" spans="2:18" ht="14.25">
      <c r="B61" s="81" t="s">
        <v>69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79"/>
    </row>
    <row r="62" spans="2:17" ht="21.75" customHeight="1">
      <c r="B62" s="82" t="s">
        <v>70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</row>
    <row r="63" ht="13.5">
      <c r="G63" s="75" t="s">
        <v>71</v>
      </c>
    </row>
  </sheetData>
  <sheetProtection selectLockedCells="1" selectUnlockedCells="1"/>
  <mergeCells count="32">
    <mergeCell ref="B2:Q2"/>
    <mergeCell ref="B3:Q3"/>
    <mergeCell ref="G6:L7"/>
    <mergeCell ref="M6:Q7"/>
    <mergeCell ref="G8:L9"/>
    <mergeCell ref="M8:Q9"/>
    <mergeCell ref="B10:F10"/>
    <mergeCell ref="G10:L11"/>
    <mergeCell ref="M10:Q11"/>
    <mergeCell ref="B12:F12"/>
    <mergeCell ref="G12:L15"/>
    <mergeCell ref="M12:Q15"/>
    <mergeCell ref="B15:F15"/>
    <mergeCell ref="B16:F16"/>
    <mergeCell ref="G16:L17"/>
    <mergeCell ref="M16:Q17"/>
    <mergeCell ref="B17:F17"/>
    <mergeCell ref="B21:B22"/>
    <mergeCell ref="C21:D21"/>
    <mergeCell ref="E21:F21"/>
    <mergeCell ref="G21:H21"/>
    <mergeCell ref="L21:O21"/>
    <mergeCell ref="C22:D22"/>
    <mergeCell ref="E22:F22"/>
    <mergeCell ref="G22:H22"/>
    <mergeCell ref="B23:Q23"/>
    <mergeCell ref="L50:L52"/>
    <mergeCell ref="C58:Q58"/>
    <mergeCell ref="B59:Q59"/>
    <mergeCell ref="B60:Q60"/>
    <mergeCell ref="B61:Q61"/>
    <mergeCell ref="B62:Q62"/>
  </mergeCells>
  <dataValidations count="6">
    <dataValidation type="textLength" operator="lessThanOrEqual" allowBlank="1" showErrorMessage="1" errorTitle="Maximální délka pole 50 znaků" error="Poznámka omezena na 50 znaků." sqref="Q24:Q48">
      <formula1>50</formula1>
    </dataValidation>
    <dataValidation type="textLength" allowBlank="1" showInputMessage="1" showErrorMessage="1" prompt="Zadávejte pouze jeden dekor (max 30 znaků). V případě více dekorů pokračujte na novém listě." errorTitle="Maximální délka pole 30 znaků" error="Hodnota dekoru omezena na 30 znaků." sqref="M16:P17">
      <formula1>1</formula1>
      <formula2>30</formula2>
    </dataValidation>
    <dataValidation allowBlank="1" showErrorMessage="1" promptTitle="Posloupnost hranění" prompt="y - x: hranit nejdříve napříč léty (y), následně po létech (x)&#10;&#10;x - y: hranit nejdříve po létech (x), následně napříč léty (y)" sqref="M19">
      <formula1>0</formula1>
      <formula2>0</formula2>
    </dataValidation>
    <dataValidation allowBlank="1" showErrorMessage="1" prompt="help" sqref="S22">
      <formula1>0</formula1>
      <formula2>0</formula2>
    </dataValidation>
    <dataValidation type="list" allowBlank="1" showErrorMessage="1" sqref="P24:P48">
      <formula1>"x - y,y - x"</formula1>
      <formula2>0</formula2>
    </dataValidation>
    <dataValidation type="list" allowBlank="1" showErrorMessage="1" sqref="L24:O48">
      <formula1>"0,5,1,2"</formula1>
      <formula2>0</formula2>
    </dataValidation>
  </dataValidations>
  <hyperlinks>
    <hyperlink ref="B16" r:id="rId1" display="rezani.olomouc@demos-trade.com"/>
  </hyperlinks>
  <printOptions horizontalCentered="1" verticalCentered="1"/>
  <pageMargins left="0.2361111111111111" right="0.5680555555555555" top="0.7479166666666667" bottom="0.7479166666666667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2017-02-08T21:05:11Z</cp:lastPrinted>
  <dcterms:modified xsi:type="dcterms:W3CDTF">2017-02-08T21:07:21Z</dcterms:modified>
  <cp:category/>
  <cp:version/>
  <cp:contentType/>
  <cp:contentStatus/>
</cp:coreProperties>
</file>